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-15" yWindow="-15" windowWidth="16485" windowHeight="11100" tabRatio="500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" i="1"/>
  <c r="F4"/>
  <c r="F5"/>
  <c r="F6"/>
  <c r="F7"/>
  <c r="F18"/>
  <c r="E18"/>
  <c r="G18"/>
  <c r="H18"/>
  <c r="C18"/>
  <c r="J18"/>
  <c r="K18"/>
  <c r="J6"/>
  <c r="K6"/>
  <c r="J5"/>
  <c r="K5"/>
  <c r="J4"/>
  <c r="K4"/>
  <c r="J3"/>
  <c r="K3"/>
  <c r="G7"/>
  <c r="H7"/>
  <c r="G6"/>
  <c r="H6"/>
  <c r="G5"/>
  <c r="H5"/>
  <c r="G4"/>
  <c r="H4"/>
  <c r="G3"/>
  <c r="H3"/>
  <c r="L18"/>
  <c r="I18"/>
  <c r="L6"/>
  <c r="L5"/>
  <c r="L4"/>
  <c r="L3"/>
  <c r="J7"/>
  <c r="I7"/>
  <c r="I6"/>
  <c r="I5"/>
  <c r="I4"/>
  <c r="I3"/>
  <c r="B18"/>
</calcChain>
</file>

<file path=xl/sharedStrings.xml><?xml version="1.0" encoding="utf-8"?>
<sst xmlns="http://schemas.openxmlformats.org/spreadsheetml/2006/main" count="31" uniqueCount="30">
  <si>
    <t>1.1.3</t>
    <phoneticPr fontId="2" type="noConversion"/>
  </si>
  <si>
    <t>1.2.3</t>
    <phoneticPr fontId="2" type="noConversion"/>
  </si>
  <si>
    <t>1.3.1</t>
    <phoneticPr fontId="2" type="noConversion"/>
  </si>
  <si>
    <t>1.3.3</t>
    <phoneticPr fontId="2" type="noConversion"/>
  </si>
  <si>
    <t>1.4.3</t>
    <phoneticPr fontId="2" type="noConversion"/>
  </si>
  <si>
    <t>1.4.4</t>
    <phoneticPr fontId="2" type="noConversion"/>
  </si>
  <si>
    <t>-</t>
    <phoneticPr fontId="2" type="noConversion"/>
  </si>
  <si>
    <t>Total Project</t>
    <phoneticPr fontId="2" type="noConversion"/>
  </si>
  <si>
    <t>SPI*</t>
    <phoneticPr fontId="2" type="noConversion"/>
  </si>
  <si>
    <t>1.1.2</t>
    <phoneticPr fontId="2" type="noConversion"/>
  </si>
  <si>
    <t>*Cannot be estimated for Task 1.2.1, because PV in the denominator is $0.</t>
    <phoneticPr fontId="2" type="noConversion"/>
  </si>
  <si>
    <t>%SV*</t>
    <phoneticPr fontId="2" type="noConversion"/>
  </si>
  <si>
    <t>1.1.4</t>
    <phoneticPr fontId="2" type="noConversion"/>
  </si>
  <si>
    <t>1.2.1</t>
    <phoneticPr fontId="2" type="noConversion"/>
  </si>
  <si>
    <t>1.2.2</t>
    <phoneticPr fontId="2" type="noConversion"/>
  </si>
  <si>
    <t>1.2.4</t>
    <phoneticPr fontId="2" type="noConversion"/>
  </si>
  <si>
    <t>1.3.2</t>
    <phoneticPr fontId="2" type="noConversion"/>
  </si>
  <si>
    <t>1.4.1</t>
    <phoneticPr fontId="2" type="noConversion"/>
  </si>
  <si>
    <t>1.4.2</t>
    <phoneticPr fontId="2" type="noConversion"/>
  </si>
  <si>
    <t>WBS Code</t>
    <phoneticPr fontId="2" type="noConversion"/>
  </si>
  <si>
    <t xml:space="preserve"> Task BAC</t>
    <phoneticPr fontId="2" type="noConversion"/>
  </si>
  <si>
    <t>PV</t>
    <phoneticPr fontId="2" type="noConversion"/>
  </si>
  <si>
    <t>% Completion</t>
    <phoneticPr fontId="2" type="noConversion"/>
  </si>
  <si>
    <t>AC</t>
    <phoneticPr fontId="2" type="noConversion"/>
  </si>
  <si>
    <t>EV</t>
    <phoneticPr fontId="2" type="noConversion"/>
  </si>
  <si>
    <t>CV</t>
    <phoneticPr fontId="2" type="noConversion"/>
  </si>
  <si>
    <t>%CV</t>
    <phoneticPr fontId="2" type="noConversion"/>
  </si>
  <si>
    <t>CPI</t>
    <phoneticPr fontId="2" type="noConversion"/>
  </si>
  <si>
    <t>SV</t>
    <phoneticPr fontId="2" type="noConversion"/>
  </si>
  <si>
    <t>1.1.1</t>
    <phoneticPr fontId="2" type="noConversion"/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</si>
</sst>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5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4" fillId="2" borderId="0" xfId="0" applyFont="1" applyFill="1"/>
    <xf numFmtId="0" fontId="3" fillId="2" borderId="3" xfId="0" applyFont="1" applyFill="1" applyBorder="1" applyAlignment="1">
      <alignment horizontal="center"/>
    </xf>
    <xf numFmtId="0" fontId="4" fillId="2" borderId="1" xfId="0" applyFont="1" applyFill="1" applyBorder="1"/>
    <xf numFmtId="164" fontId="4" fillId="2" borderId="2" xfId="0" applyNumberFormat="1" applyFont="1" applyFill="1" applyBorder="1" applyAlignment="1">
      <alignment horizontal="center"/>
    </xf>
    <xf numFmtId="9" fontId="4" fillId="2" borderId="2" xfId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9" fontId="4" fillId="2" borderId="2" xfId="1" quotePrefix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9" fontId="4" fillId="2" borderId="4" xfId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9" fontId="4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vertical="center"/>
    </xf>
    <xf numFmtId="2" fontId="4" fillId="2" borderId="10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>
      <selection activeCell="H30" sqref="H30"/>
    </sheetView>
  </sheetViews>
  <sheetFormatPr defaultColWidth="8" defaultRowHeight="12.75"/>
  <cols>
    <col min="1" max="1" width="9.75" style="1" customWidth="1"/>
    <col min="2" max="3" width="8" style="1"/>
    <col min="4" max="4" width="11.25" style="1" customWidth="1"/>
    <col min="5" max="12" width="7.375" style="1" customWidth="1"/>
    <col min="13" max="16384" width="8" style="1"/>
  </cols>
  <sheetData>
    <row r="1" spans="1:12" ht="6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 thickTop="1">
      <c r="A2" s="14" t="s">
        <v>19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26</v>
      </c>
      <c r="I2" s="3" t="s">
        <v>27</v>
      </c>
      <c r="J2" s="3" t="s">
        <v>28</v>
      </c>
      <c r="K2" s="3" t="s">
        <v>11</v>
      </c>
      <c r="L2" s="15" t="s">
        <v>8</v>
      </c>
    </row>
    <row r="3" spans="1:12">
      <c r="A3" s="16" t="s">
        <v>29</v>
      </c>
      <c r="B3" s="5">
        <v>5000</v>
      </c>
      <c r="C3" s="5">
        <v>5000</v>
      </c>
      <c r="D3" s="6">
        <v>1</v>
      </c>
      <c r="E3" s="5">
        <v>5500</v>
      </c>
      <c r="F3" s="5">
        <f>B3*D3</f>
        <v>5000</v>
      </c>
      <c r="G3" s="5">
        <f>F3-E3</f>
        <v>-500</v>
      </c>
      <c r="H3" s="6">
        <f>G3/F3</f>
        <v>-0.1</v>
      </c>
      <c r="I3" s="7">
        <f>F3/E3</f>
        <v>0.90909090909090906</v>
      </c>
      <c r="J3" s="5">
        <f>F3-C3</f>
        <v>0</v>
      </c>
      <c r="K3" s="6">
        <f>J3/C3</f>
        <v>0</v>
      </c>
      <c r="L3" s="17">
        <f>F3/C3</f>
        <v>1</v>
      </c>
    </row>
    <row r="4" spans="1:12">
      <c r="A4" s="16" t="s">
        <v>9</v>
      </c>
      <c r="B4" s="5">
        <v>6000</v>
      </c>
      <c r="C4" s="5">
        <v>6000</v>
      </c>
      <c r="D4" s="6">
        <v>1</v>
      </c>
      <c r="E4" s="5">
        <v>5900</v>
      </c>
      <c r="F4" s="5">
        <f t="shared" ref="F4:F7" si="0">B4*D4</f>
        <v>6000</v>
      </c>
      <c r="G4" s="5">
        <f t="shared" ref="G4:G7" si="1">F4-E4</f>
        <v>100</v>
      </c>
      <c r="H4" s="6">
        <f t="shared" ref="H4:H7" si="2">G4/F4</f>
        <v>1.6666666666666666E-2</v>
      </c>
      <c r="I4" s="7">
        <f t="shared" ref="I4:I7" si="3">F4/E4</f>
        <v>1.0169491525423728</v>
      </c>
      <c r="J4" s="5">
        <f t="shared" ref="J4:J7" si="4">F4-C4</f>
        <v>0</v>
      </c>
      <c r="K4" s="6">
        <f t="shared" ref="K4:K6" si="5">J4/C4</f>
        <v>0</v>
      </c>
      <c r="L4" s="17">
        <f t="shared" ref="L4:L6" si="6">F4/C4</f>
        <v>1</v>
      </c>
    </row>
    <row r="5" spans="1:12">
      <c r="A5" s="16" t="s">
        <v>0</v>
      </c>
      <c r="B5" s="5">
        <v>10000</v>
      </c>
      <c r="C5" s="5">
        <v>10000</v>
      </c>
      <c r="D5" s="6">
        <v>1</v>
      </c>
      <c r="E5" s="5">
        <v>11000</v>
      </c>
      <c r="F5" s="5">
        <f t="shared" si="0"/>
        <v>10000</v>
      </c>
      <c r="G5" s="5">
        <f t="shared" si="1"/>
        <v>-1000</v>
      </c>
      <c r="H5" s="6">
        <f t="shared" si="2"/>
        <v>-0.1</v>
      </c>
      <c r="I5" s="7">
        <f t="shared" si="3"/>
        <v>0.90909090909090906</v>
      </c>
      <c r="J5" s="5">
        <f t="shared" si="4"/>
        <v>0</v>
      </c>
      <c r="K5" s="6">
        <f t="shared" si="5"/>
        <v>0</v>
      </c>
      <c r="L5" s="17">
        <f t="shared" si="6"/>
        <v>1</v>
      </c>
    </row>
    <row r="6" spans="1:12">
      <c r="A6" s="16" t="s">
        <v>12</v>
      </c>
      <c r="B6" s="5">
        <v>8000</v>
      </c>
      <c r="C6" s="5">
        <v>8000</v>
      </c>
      <c r="D6" s="6">
        <v>1</v>
      </c>
      <c r="E6" s="5">
        <v>8300</v>
      </c>
      <c r="F6" s="5">
        <f t="shared" si="0"/>
        <v>8000</v>
      </c>
      <c r="G6" s="5">
        <f t="shared" si="1"/>
        <v>-300</v>
      </c>
      <c r="H6" s="6">
        <f t="shared" si="2"/>
        <v>-3.7499999999999999E-2</v>
      </c>
      <c r="I6" s="7">
        <f t="shared" si="3"/>
        <v>0.96385542168674698</v>
      </c>
      <c r="J6" s="5">
        <f t="shared" si="4"/>
        <v>0</v>
      </c>
      <c r="K6" s="6">
        <f t="shared" si="5"/>
        <v>0</v>
      </c>
      <c r="L6" s="17">
        <f t="shared" si="6"/>
        <v>1</v>
      </c>
    </row>
    <row r="7" spans="1:12">
      <c r="A7" s="16" t="s">
        <v>13</v>
      </c>
      <c r="B7" s="5">
        <v>13000</v>
      </c>
      <c r="C7" s="5">
        <v>0</v>
      </c>
      <c r="D7" s="6">
        <v>0.5</v>
      </c>
      <c r="E7" s="5">
        <v>6400</v>
      </c>
      <c r="F7" s="5">
        <f t="shared" si="0"/>
        <v>6500</v>
      </c>
      <c r="G7" s="5">
        <f t="shared" si="1"/>
        <v>100</v>
      </c>
      <c r="H7" s="6">
        <f t="shared" si="2"/>
        <v>1.5384615384615385E-2</v>
      </c>
      <c r="I7" s="7">
        <f t="shared" si="3"/>
        <v>1.015625</v>
      </c>
      <c r="J7" s="5">
        <f t="shared" si="4"/>
        <v>6500</v>
      </c>
      <c r="K7" s="8" t="s">
        <v>6</v>
      </c>
      <c r="L7" s="17" t="s">
        <v>6</v>
      </c>
    </row>
    <row r="8" spans="1:12">
      <c r="A8" s="16" t="s">
        <v>14</v>
      </c>
      <c r="B8" s="5">
        <v>13000</v>
      </c>
      <c r="C8" s="5">
        <v>0</v>
      </c>
      <c r="D8" s="6">
        <v>0</v>
      </c>
      <c r="E8" s="5"/>
      <c r="F8" s="5"/>
      <c r="G8" s="5"/>
      <c r="H8" s="5"/>
      <c r="I8" s="7"/>
      <c r="J8" s="5"/>
      <c r="K8" s="5"/>
      <c r="L8" s="17"/>
    </row>
    <row r="9" spans="1:12">
      <c r="A9" s="16" t="s">
        <v>1</v>
      </c>
      <c r="B9" s="5">
        <v>18000</v>
      </c>
      <c r="C9" s="5">
        <v>0</v>
      </c>
      <c r="D9" s="6">
        <v>0</v>
      </c>
      <c r="E9" s="5"/>
      <c r="F9" s="5"/>
      <c r="G9" s="5"/>
      <c r="H9" s="5"/>
      <c r="I9" s="7"/>
      <c r="J9" s="5"/>
      <c r="K9" s="5"/>
      <c r="L9" s="17"/>
    </row>
    <row r="10" spans="1:12">
      <c r="A10" s="16" t="s">
        <v>15</v>
      </c>
      <c r="B10" s="5">
        <v>20000</v>
      </c>
      <c r="C10" s="5">
        <v>0</v>
      </c>
      <c r="D10" s="6">
        <v>0</v>
      </c>
      <c r="E10" s="5"/>
      <c r="F10" s="5"/>
      <c r="G10" s="5"/>
      <c r="H10" s="5"/>
      <c r="I10" s="7"/>
      <c r="J10" s="5"/>
      <c r="K10" s="5"/>
      <c r="L10" s="17"/>
    </row>
    <row r="11" spans="1:12">
      <c r="A11" s="16" t="s">
        <v>2</v>
      </c>
      <c r="B11" s="5">
        <v>18000</v>
      </c>
      <c r="C11" s="5">
        <v>0</v>
      </c>
      <c r="D11" s="6">
        <v>0</v>
      </c>
      <c r="E11" s="5"/>
      <c r="F11" s="5"/>
      <c r="G11" s="5"/>
      <c r="H11" s="5"/>
      <c r="I11" s="7"/>
      <c r="J11" s="5"/>
      <c r="K11" s="5"/>
      <c r="L11" s="17"/>
    </row>
    <row r="12" spans="1:12">
      <c r="A12" s="16" t="s">
        <v>16</v>
      </c>
      <c r="B12" s="5">
        <v>19000</v>
      </c>
      <c r="C12" s="5">
        <v>0</v>
      </c>
      <c r="D12" s="6">
        <v>0</v>
      </c>
      <c r="E12" s="5"/>
      <c r="F12" s="5"/>
      <c r="G12" s="5"/>
      <c r="H12" s="5"/>
      <c r="I12" s="7"/>
      <c r="J12" s="5"/>
      <c r="K12" s="5"/>
      <c r="L12" s="17"/>
    </row>
    <row r="13" spans="1:12">
      <c r="A13" s="16" t="s">
        <v>3</v>
      </c>
      <c r="B13" s="5">
        <v>22000</v>
      </c>
      <c r="C13" s="5">
        <v>0</v>
      </c>
      <c r="D13" s="6">
        <v>0</v>
      </c>
      <c r="E13" s="5"/>
      <c r="F13" s="5"/>
      <c r="G13" s="5"/>
      <c r="H13" s="5"/>
      <c r="I13" s="7"/>
      <c r="J13" s="5"/>
      <c r="K13" s="5"/>
      <c r="L13" s="17"/>
    </row>
    <row r="14" spans="1:12">
      <c r="A14" s="16" t="s">
        <v>17</v>
      </c>
      <c r="B14" s="5">
        <v>4000</v>
      </c>
      <c r="C14" s="5">
        <v>0</v>
      </c>
      <c r="D14" s="6">
        <v>0</v>
      </c>
      <c r="E14" s="5"/>
      <c r="F14" s="5"/>
      <c r="G14" s="5"/>
      <c r="H14" s="5"/>
      <c r="I14" s="7"/>
      <c r="J14" s="5"/>
      <c r="K14" s="5"/>
      <c r="L14" s="17"/>
    </row>
    <row r="15" spans="1:12">
      <c r="A15" s="16" t="s">
        <v>18</v>
      </c>
      <c r="B15" s="5">
        <v>11000</v>
      </c>
      <c r="C15" s="5">
        <v>0</v>
      </c>
      <c r="D15" s="6">
        <v>0</v>
      </c>
      <c r="E15" s="5"/>
      <c r="F15" s="5"/>
      <c r="G15" s="5"/>
      <c r="H15" s="5"/>
      <c r="I15" s="7"/>
      <c r="J15" s="5"/>
      <c r="K15" s="5"/>
      <c r="L15" s="17"/>
    </row>
    <row r="16" spans="1:12">
      <c r="A16" s="16" t="s">
        <v>4</v>
      </c>
      <c r="B16" s="5">
        <v>9000</v>
      </c>
      <c r="C16" s="5">
        <v>0</v>
      </c>
      <c r="D16" s="6">
        <v>0</v>
      </c>
      <c r="E16" s="5"/>
      <c r="F16" s="5"/>
      <c r="G16" s="5"/>
      <c r="H16" s="5"/>
      <c r="I16" s="7"/>
      <c r="J16" s="5"/>
      <c r="K16" s="5"/>
      <c r="L16" s="17"/>
    </row>
    <row r="17" spans="1:12">
      <c r="A17" s="16" t="s">
        <v>5</v>
      </c>
      <c r="B17" s="5">
        <v>6000</v>
      </c>
      <c r="C17" s="5">
        <v>0</v>
      </c>
      <c r="D17" s="6">
        <v>0</v>
      </c>
      <c r="E17" s="5"/>
      <c r="F17" s="5"/>
      <c r="G17" s="5"/>
      <c r="H17" s="5"/>
      <c r="I17" s="7"/>
      <c r="J17" s="5"/>
      <c r="K17" s="5"/>
      <c r="L17" s="17"/>
    </row>
    <row r="18" spans="1:12" ht="18" customHeight="1" thickBot="1">
      <c r="A18" s="18" t="s">
        <v>7</v>
      </c>
      <c r="B18" s="9">
        <f>SUM(B3:B17)</f>
        <v>182000</v>
      </c>
      <c r="C18" s="9">
        <f>SUM(C3:C17)</f>
        <v>29000</v>
      </c>
      <c r="D18" s="10"/>
      <c r="E18" s="9">
        <f>SUM(E3:E17)</f>
        <v>37100</v>
      </c>
      <c r="F18" s="9">
        <f>SUM(F3:F17)</f>
        <v>35500</v>
      </c>
      <c r="G18" s="9">
        <f>F18-E18</f>
        <v>-1600</v>
      </c>
      <c r="H18" s="11">
        <f>G18/F18</f>
        <v>-4.507042253521127E-2</v>
      </c>
      <c r="I18" s="12">
        <f>F18/E18</f>
        <v>0.95687331536388143</v>
      </c>
      <c r="J18" s="9">
        <f>F18-C18</f>
        <v>6500</v>
      </c>
      <c r="K18" s="13">
        <f>J18/C18</f>
        <v>0.22413793103448276</v>
      </c>
      <c r="L18" s="19">
        <f>F18/C18</f>
        <v>1.2241379310344827</v>
      </c>
    </row>
    <row r="19" spans="1:12" ht="17.100000000000001" customHeight="1">
      <c r="A19" s="4" t="s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</sheetData>
  <phoneticPr fontId="2" type="noConversion"/>
  <printOptions horizontalCentered="1"/>
  <pageMargins left="0.75" right="0.75" top="1" bottom="1" header="0.5" footer="0.5"/>
  <pageSetup orientation="landscape" horizontalDpi="4294967292" verticalDpi="4294967292" r:id="rId1"/>
  <headerFooter>
    <oddHeader xml:space="preserve">&amp;CTable 14-4 Earned Value Management Data
Project Delta&amp;R&amp;"Verdana,Italic"&amp;9Organizational Project Portfolio
Management: A Practitioner’s Guide
</oddHeader>
    <oddFooter>&amp;L&amp;9J. Ross Publishing WAV™ material&amp;R© Kodukula &amp;&amp; Associates, Inc. (June 2014)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Prasad Kodukula</dc:creator>
  <cp:lastModifiedBy>Mary Ellen Thoms</cp:lastModifiedBy>
  <cp:lastPrinted>2014-06-09T20:25:12Z</cp:lastPrinted>
  <dcterms:created xsi:type="dcterms:W3CDTF">2013-03-27T13:46:59Z</dcterms:created>
  <dcterms:modified xsi:type="dcterms:W3CDTF">2014-06-09T20:25:39Z</dcterms:modified>
</cp:coreProperties>
</file>